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reno775.sharepoint.com/sites/DevelopmentServicesTeam-BuildingandSafetyAdminTeam/Shared Documents/Building and Safety Admin Team/Documents/Website Document Conversions/PDF - NEW Finals - Completed/"/>
    </mc:Choice>
  </mc:AlternateContent>
  <xr:revisionPtr revIDLastSave="2" documentId="8_{ECF24A75-F500-48AF-8D38-8469B9CEAE46}" xr6:coauthVersionLast="47" xr6:coauthVersionMax="47" xr10:uidLastSave="{8165FD40-4AE9-4304-8293-037645B34E46}"/>
  <bookViews>
    <workbookView xWindow="-120" yWindow="-120" windowWidth="29040" windowHeight="15720" xr2:uid="{977F65EA-01E1-483D-B19D-3C46924DA1FE}"/>
  </bookViews>
  <sheets>
    <sheet name="ELECTRICAL LOAD CAL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8" i="1"/>
  <c r="F19" i="1"/>
  <c r="F20" i="1"/>
  <c r="F15" i="1"/>
  <c r="F21" i="1"/>
  <c r="F31" i="1"/>
  <c r="F33" i="1" s="1"/>
  <c r="F17" i="1"/>
  <c r="F16" i="1"/>
  <c r="F12" i="1"/>
  <c r="F11" i="1"/>
  <c r="F22" i="1" l="1"/>
  <c r="F24" i="1" s="1"/>
  <c r="F25" i="1" s="1"/>
  <c r="F36" i="1" l="1"/>
  <c r="F37" i="1" s="1"/>
  <c r="F38" i="1" s="1"/>
</calcChain>
</file>

<file path=xl/sharedStrings.xml><?xml version="1.0" encoding="utf-8"?>
<sst xmlns="http://schemas.openxmlformats.org/spreadsheetml/2006/main" count="43" uniqueCount="37">
  <si>
    <t xml:space="preserve">Property Address: </t>
  </si>
  <si>
    <t>Date:</t>
  </si>
  <si>
    <t>Instructions:</t>
  </si>
  <si>
    <t>Enter information in shaded cells only.</t>
  </si>
  <si>
    <t>Nameplate Rating on equipment in Volt Amps (VA).</t>
  </si>
  <si>
    <t>lines 6-12 The quantity of the item listed must be provided.</t>
  </si>
  <si>
    <t>Line</t>
  </si>
  <si>
    <t>General Loads</t>
  </si>
  <si>
    <t>Square Feet</t>
  </si>
  <si>
    <t>QTY</t>
  </si>
  <si>
    <t xml:space="preserve">VA Rating </t>
  </si>
  <si>
    <t>Volt Amps</t>
  </si>
  <si>
    <t>General Lighting, Enter Square Footage</t>
  </si>
  <si>
    <t>Small Appliance Circuits (Kitchen) Min 2</t>
  </si>
  <si>
    <t>Laundry Ciurcuits. Min 1</t>
  </si>
  <si>
    <t xml:space="preserve">Permanently installed appliances, provide the nameplate rating </t>
  </si>
  <si>
    <r>
      <t xml:space="preserve"> </t>
    </r>
    <r>
      <rPr>
        <b/>
        <sz val="11"/>
        <color theme="1"/>
        <rFont val="Calibri"/>
        <family val="2"/>
        <scheme val="minor"/>
      </rPr>
      <t>(ovens, dryers, dishwasher, ranges, water heater etc.)</t>
    </r>
  </si>
  <si>
    <t>List items</t>
  </si>
  <si>
    <t>VA Rating Volt Amps</t>
  </si>
  <si>
    <t>Permanently installed appliance/equipment</t>
  </si>
  <si>
    <t>EV Charger</t>
  </si>
  <si>
    <t>Subtotal General Loads (total lines1-11).</t>
  </si>
  <si>
    <t>First 10,000 VA @ 100%</t>
  </si>
  <si>
    <t>General loads In excess of 10,000 (Line 12-10,000 X .40)</t>
  </si>
  <si>
    <t>Net General Loads</t>
  </si>
  <si>
    <t>Heating and air conditioning loads</t>
  </si>
  <si>
    <t>Air conditioning load. Name plate rating in VA.</t>
  </si>
  <si>
    <t>Space heaters, electric baseboards, provide total in VA.</t>
  </si>
  <si>
    <t>Heaters, heat pumps, Mini splits etc. rating in VA</t>
  </si>
  <si>
    <t>List the largest of line 17, 18, and 19 here.</t>
  </si>
  <si>
    <t>Heating and air conditioning load</t>
  </si>
  <si>
    <t>Total service load VA (Total of Lines lines 15, and 20)</t>
  </si>
  <si>
    <t>Total service load amps (Line 29/240Volts = Amperes)</t>
  </si>
  <si>
    <t>Minimum service size (Line 30). Code minimum 100 amps.</t>
  </si>
  <si>
    <t>Actual Service Size (must be equal to or greater than Line 30)</t>
  </si>
  <si>
    <t>Based on the 2024 International Residential Code Section 3602</t>
  </si>
  <si>
    <t>Name of Preparer: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</si>
</sst>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/>
    <xf numFmtId="0" fontId="0" fillId="0" borderId="5" xfId="0" applyBorder="1"/>
    <xf numFmtId="0" fontId="0" fillId="3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/>
    <xf numFmtId="0" fontId="0" fillId="3" borderId="7" xfId="0" applyFill="1" applyBorder="1"/>
    <xf numFmtId="0" fontId="0" fillId="2" borderId="8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3" borderId="8" xfId="0" applyFill="1" applyBorder="1"/>
    <xf numFmtId="0" fontId="0" fillId="3" borderId="0" xfId="0" applyFill="1" applyProtection="1">
      <protection locked="0"/>
    </xf>
    <xf numFmtId="0" fontId="0" fillId="3" borderId="9" xfId="0" applyFill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094E-D0BB-40B3-B7C8-2E8ABE6B1E17}">
  <sheetPr>
    <pageSetUpPr fitToPage="1"/>
  </sheetPr>
  <dimension ref="A1:F44"/>
  <sheetViews>
    <sheetView tabSelected="1" view="pageLayout" zoomScale="87" zoomScaleNormal="100" zoomScalePageLayoutView="87" workbookViewId="0">
      <selection activeCell="C3" sqref="C3"/>
    </sheetView>
  </sheetViews>
  <sheetFormatPr defaultRowHeight="15" x14ac:dyDescent="0.25"/>
  <cols>
    <col min="1" max="1" width="4.5703125" customWidth="1"/>
    <col min="2" max="2" width="51.5703125" customWidth="1"/>
    <col min="3" max="3" width="12.5703125" customWidth="1"/>
    <col min="4" max="4" width="4.28515625" customWidth="1"/>
    <col min="5" max="5" width="8.42578125" customWidth="1"/>
    <col min="6" max="6" width="9.42578125" customWidth="1"/>
  </cols>
  <sheetData>
    <row r="1" spans="1:6" x14ac:dyDescent="0.25">
      <c r="A1" s="1"/>
      <c r="B1" s="12" t="s">
        <v>0</v>
      </c>
      <c r="C1" s="4"/>
      <c r="D1" s="4"/>
      <c r="E1" s="13" t="s">
        <v>1</v>
      </c>
      <c r="F1" s="15"/>
    </row>
    <row r="2" spans="1:6" x14ac:dyDescent="0.25">
      <c r="B2" s="23"/>
      <c r="E2" s="23"/>
      <c r="F2" s="23"/>
    </row>
    <row r="3" spans="1:6" ht="15.75" thickBot="1" x14ac:dyDescent="0.3"/>
    <row r="4" spans="1:6" x14ac:dyDescent="0.25">
      <c r="B4" s="5" t="s">
        <v>2</v>
      </c>
      <c r="C4" s="8"/>
    </row>
    <row r="5" spans="1:6" x14ac:dyDescent="0.25">
      <c r="B5" s="6" t="s">
        <v>3</v>
      </c>
    </row>
    <row r="6" spans="1:6" x14ac:dyDescent="0.25">
      <c r="A6" s="3"/>
      <c r="B6" s="6" t="s">
        <v>4</v>
      </c>
    </row>
    <row r="7" spans="1:6" ht="15.75" thickBot="1" x14ac:dyDescent="0.3">
      <c r="A7" s="3"/>
      <c r="B7" s="20" t="s">
        <v>5</v>
      </c>
    </row>
    <row r="8" spans="1:6" x14ac:dyDescent="0.25">
      <c r="A8" s="3"/>
    </row>
    <row r="9" spans="1:6" x14ac:dyDescent="0.25">
      <c r="A9" s="3" t="s">
        <v>6</v>
      </c>
      <c r="B9" s="8" t="s">
        <v>7</v>
      </c>
      <c r="C9" t="s">
        <v>8</v>
      </c>
      <c r="D9" s="1" t="s">
        <v>9</v>
      </c>
      <c r="E9" s="1" t="s">
        <v>10</v>
      </c>
      <c r="F9" s="1" t="s">
        <v>11</v>
      </c>
    </row>
    <row r="10" spans="1:6" x14ac:dyDescent="0.25">
      <c r="A10" s="3">
        <v>1</v>
      </c>
      <c r="B10" t="s">
        <v>12</v>
      </c>
      <c r="C10" s="12"/>
      <c r="D10" s="17"/>
      <c r="E10" s="16">
        <v>3</v>
      </c>
      <c r="F10" s="1">
        <f>C10*E10</f>
        <v>0</v>
      </c>
    </row>
    <row r="11" spans="1:6" x14ac:dyDescent="0.25">
      <c r="A11" s="3">
        <v>2</v>
      </c>
      <c r="B11" t="s">
        <v>13</v>
      </c>
      <c r="D11" s="12">
        <v>2</v>
      </c>
      <c r="E11" s="2">
        <v>1500</v>
      </c>
      <c r="F11" s="2">
        <f>1500*D11</f>
        <v>3000</v>
      </c>
    </row>
    <row r="12" spans="1:6" x14ac:dyDescent="0.25">
      <c r="A12" s="3">
        <v>3</v>
      </c>
      <c r="B12" t="s">
        <v>14</v>
      </c>
      <c r="D12" s="12">
        <v>1</v>
      </c>
      <c r="E12" s="2">
        <v>1500</v>
      </c>
      <c r="F12" s="2">
        <f>E12*D12</f>
        <v>1500</v>
      </c>
    </row>
    <row r="13" spans="1:6" ht="16.5" customHeight="1" x14ac:dyDescent="0.25">
      <c r="A13" s="3">
        <v>4</v>
      </c>
      <c r="B13" s="9" t="s">
        <v>15</v>
      </c>
      <c r="C13" s="9"/>
      <c r="D13" s="11"/>
      <c r="E13" s="11"/>
      <c r="F13" s="11"/>
    </row>
    <row r="14" spans="1:6" ht="16.5" customHeight="1" x14ac:dyDescent="0.25">
      <c r="A14" s="3">
        <v>5</v>
      </c>
      <c r="B14" s="10" t="s">
        <v>16</v>
      </c>
      <c r="C14" s="10" t="s">
        <v>17</v>
      </c>
      <c r="D14" s="11" t="s">
        <v>9</v>
      </c>
      <c r="E14" s="11" t="s">
        <v>18</v>
      </c>
      <c r="F14" s="11"/>
    </row>
    <row r="15" spans="1:6" x14ac:dyDescent="0.25">
      <c r="A15" s="3">
        <v>6</v>
      </c>
      <c r="B15" t="s">
        <v>19</v>
      </c>
      <c r="C15" s="12"/>
      <c r="D15" s="12"/>
      <c r="E15" s="12"/>
      <c r="F15" s="2">
        <f>E15*D15</f>
        <v>0</v>
      </c>
    </row>
    <row r="16" spans="1:6" x14ac:dyDescent="0.25">
      <c r="A16" s="3">
        <v>7</v>
      </c>
      <c r="B16" t="s">
        <v>19</v>
      </c>
      <c r="C16" s="12"/>
      <c r="D16" s="12"/>
      <c r="E16" s="12"/>
      <c r="F16" s="2">
        <f>E16*D16</f>
        <v>0</v>
      </c>
    </row>
    <row r="17" spans="1:6" x14ac:dyDescent="0.25">
      <c r="A17" s="3">
        <v>8</v>
      </c>
      <c r="B17" t="s">
        <v>19</v>
      </c>
      <c r="C17" s="12"/>
      <c r="D17" s="12"/>
      <c r="E17" s="12"/>
      <c r="F17" s="2">
        <f>E17*D17</f>
        <v>0</v>
      </c>
    </row>
    <row r="18" spans="1:6" x14ac:dyDescent="0.25">
      <c r="A18" s="3">
        <v>9</v>
      </c>
      <c r="B18" t="s">
        <v>19</v>
      </c>
      <c r="C18" s="12"/>
      <c r="D18" s="12"/>
      <c r="E18" s="12"/>
      <c r="F18" s="2">
        <f>E18*D18</f>
        <v>0</v>
      </c>
    </row>
    <row r="19" spans="1:6" x14ac:dyDescent="0.25">
      <c r="A19" s="3">
        <v>10</v>
      </c>
      <c r="B19" t="s">
        <v>19</v>
      </c>
      <c r="C19" s="12"/>
      <c r="D19" s="12"/>
      <c r="E19" s="12"/>
      <c r="F19" s="2">
        <f t="shared" ref="F19:F20" si="0">E19*D19</f>
        <v>0</v>
      </c>
    </row>
    <row r="20" spans="1:6" x14ac:dyDescent="0.25">
      <c r="A20" s="3">
        <v>11</v>
      </c>
      <c r="B20" t="s">
        <v>19</v>
      </c>
      <c r="C20" s="12"/>
      <c r="D20" s="12"/>
      <c r="E20" s="12"/>
      <c r="F20" s="2">
        <f t="shared" si="0"/>
        <v>0</v>
      </c>
    </row>
    <row r="21" spans="1:6" x14ac:dyDescent="0.25">
      <c r="A21" s="3">
        <v>12</v>
      </c>
      <c r="B21" t="s">
        <v>20</v>
      </c>
      <c r="C21" s="11"/>
      <c r="D21" s="12"/>
      <c r="E21" s="12"/>
      <c r="F21" s="2">
        <f>E21*D21</f>
        <v>0</v>
      </c>
    </row>
    <row r="22" spans="1:6" x14ac:dyDescent="0.25">
      <c r="A22" s="3">
        <v>13</v>
      </c>
      <c r="B22" t="s">
        <v>21</v>
      </c>
      <c r="F22" s="22">
        <f>SUM(F10:F21)</f>
        <v>4500</v>
      </c>
    </row>
    <row r="23" spans="1:6" x14ac:dyDescent="0.25">
      <c r="A23" s="3">
        <v>14</v>
      </c>
      <c r="B23" t="s">
        <v>22</v>
      </c>
      <c r="F23" s="2">
        <v>10000</v>
      </c>
    </row>
    <row r="24" spans="1:6" ht="15.75" thickBot="1" x14ac:dyDescent="0.3">
      <c r="A24" s="3">
        <v>15</v>
      </c>
      <c r="B24" t="s">
        <v>23</v>
      </c>
      <c r="F24" s="18">
        <f>(F22-10000)*0.4</f>
        <v>-2200</v>
      </c>
    </row>
    <row r="25" spans="1:6" ht="15.75" thickBot="1" x14ac:dyDescent="0.3">
      <c r="A25" s="3">
        <v>16</v>
      </c>
      <c r="B25" t="s">
        <v>24</v>
      </c>
      <c r="F25" s="24">
        <f>F23+F24</f>
        <v>7800</v>
      </c>
    </row>
    <row r="26" spans="1:6" x14ac:dyDescent="0.25">
      <c r="A26" s="3"/>
    </row>
    <row r="27" spans="1:6" x14ac:dyDescent="0.25">
      <c r="A27" s="3">
        <v>17</v>
      </c>
      <c r="B27" s="8" t="s">
        <v>25</v>
      </c>
      <c r="C27" s="8"/>
      <c r="D27" s="3"/>
      <c r="E27" s="3"/>
    </row>
    <row r="28" spans="1:6" x14ac:dyDescent="0.25">
      <c r="A28" s="3">
        <v>18</v>
      </c>
      <c r="B28" t="s">
        <v>26</v>
      </c>
      <c r="D28" s="7"/>
      <c r="E28" s="14"/>
      <c r="F28" s="1"/>
    </row>
    <row r="29" spans="1:6" x14ac:dyDescent="0.25">
      <c r="A29" s="3">
        <v>19</v>
      </c>
      <c r="B29" t="s">
        <v>27</v>
      </c>
      <c r="D29" s="7"/>
      <c r="E29" s="14"/>
      <c r="F29" s="1"/>
    </row>
    <row r="30" spans="1:6" x14ac:dyDescent="0.25">
      <c r="A30" s="3">
        <v>20</v>
      </c>
      <c r="B30" t="s">
        <v>28</v>
      </c>
      <c r="D30" s="7"/>
      <c r="E30" s="14"/>
      <c r="F30" s="1"/>
    </row>
    <row r="31" spans="1:6" x14ac:dyDescent="0.25">
      <c r="A31" s="3">
        <v>21</v>
      </c>
      <c r="B31" t="s">
        <v>29</v>
      </c>
      <c r="D31" s="7"/>
      <c r="E31" s="14"/>
      <c r="F31" s="1">
        <f>E31*1</f>
        <v>0</v>
      </c>
    </row>
    <row r="32" spans="1:6" ht="15.75" thickBot="1" x14ac:dyDescent="0.3">
      <c r="A32" s="3"/>
    </row>
    <row r="33" spans="1:6" ht="15.75" thickBot="1" x14ac:dyDescent="0.3">
      <c r="A33" s="3">
        <v>22</v>
      </c>
      <c r="B33" t="s">
        <v>30</v>
      </c>
      <c r="D33" s="3"/>
      <c r="F33" s="24">
        <f>F31*1</f>
        <v>0</v>
      </c>
    </row>
    <row r="34" spans="1:6" x14ac:dyDescent="0.25">
      <c r="A34" s="3"/>
      <c r="D34" s="3"/>
      <c r="F34" s="11"/>
    </row>
    <row r="35" spans="1:6" ht="15.75" thickBot="1" x14ac:dyDescent="0.3">
      <c r="A35" s="3"/>
    </row>
    <row r="36" spans="1:6" ht="15.75" thickBot="1" x14ac:dyDescent="0.3">
      <c r="A36" s="3">
        <v>23</v>
      </c>
      <c r="B36" t="s">
        <v>31</v>
      </c>
      <c r="F36" s="25">
        <f>F25+F31</f>
        <v>7800</v>
      </c>
    </row>
    <row r="37" spans="1:6" ht="15.75" thickBot="1" x14ac:dyDescent="0.3">
      <c r="A37" s="3">
        <v>24</v>
      </c>
      <c r="B37" t="s">
        <v>32</v>
      </c>
      <c r="F37" s="25">
        <f>F36/240</f>
        <v>32.5</v>
      </c>
    </row>
    <row r="38" spans="1:6" ht="15.75" thickBot="1" x14ac:dyDescent="0.3">
      <c r="A38" s="3">
        <v>25</v>
      </c>
      <c r="B38" t="s">
        <v>33</v>
      </c>
      <c r="F38" s="25">
        <f>F37*1</f>
        <v>32.5</v>
      </c>
    </row>
    <row r="39" spans="1:6" ht="15.75" thickBot="1" x14ac:dyDescent="0.3">
      <c r="A39" s="3">
        <v>26</v>
      </c>
      <c r="B39" t="s">
        <v>34</v>
      </c>
      <c r="F39" s="21"/>
    </row>
    <row r="40" spans="1:6" x14ac:dyDescent="0.25">
      <c r="A40" s="3"/>
      <c r="B40" s="8" t="s">
        <v>35</v>
      </c>
      <c r="C40" s="8"/>
    </row>
    <row r="41" spans="1:6" x14ac:dyDescent="0.25">
      <c r="A41" s="3"/>
    </row>
    <row r="42" spans="1:6" x14ac:dyDescent="0.25">
      <c r="A42" s="3"/>
      <c r="B42" s="18" t="s">
        <v>36</v>
      </c>
    </row>
    <row r="43" spans="1:6" x14ac:dyDescent="0.25">
      <c r="A43" s="3"/>
      <c r="B43" s="19"/>
    </row>
    <row r="44" spans="1:6" x14ac:dyDescent="0.25">
      <c r="A44" s="3"/>
      <c r="C44" s="11"/>
    </row>
  </sheetData>
  <sheetProtection algorithmName="SHA-512" hashValue="zQkKMY/MJpUeKoTOjPd1DtlDtBIjlaRo5iRHSp715/ZM7Wflp1b2cdR1j7TFYNA3RsHFzNoYKldqsBzq1KFang==" saltValue="zra5tRqS4p+8rVm0PiNTuQ==" spinCount="100000" sheet="1" objects="1" scenarios="1"/>
  <pageMargins left="0.7" right="0.7" top="0.75" bottom="0.75" header="0.3" footer="0.3"/>
  <pageSetup orientation="portrait" horizontalDpi="1200" verticalDpi="1200" r:id="rId1"/>
  <headerFooter>
    <oddHeader xml:space="preserve">&amp;LBuilding and Safety division
&amp;C&amp;20City of Reno&amp;R1 and 2 Family Electrical Load Calc </oddHeader>
    <oddFooter>&amp;R07/01/2025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9e0539-f657-41b6-9626-46799ee8d3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DAD663E5C041B7633389E44ED7B4" ma:contentTypeVersion="12" ma:contentTypeDescription="Create a new document." ma:contentTypeScope="" ma:versionID="8f14c3a5e5cfafd1e5da4a7cc3a6f497">
  <xsd:schema xmlns:xsd="http://www.w3.org/2001/XMLSchema" xmlns:xs="http://www.w3.org/2001/XMLSchema" xmlns:p="http://schemas.microsoft.com/office/2006/metadata/properties" xmlns:ns2="1b9e0539-f657-41b6-9626-46799ee8d3d0" xmlns:ns3="9e1fff48-df20-4a5c-8923-8cefd4779e82" targetNamespace="http://schemas.microsoft.com/office/2006/metadata/properties" ma:root="true" ma:fieldsID="516df00cd0b94e72f97c017f2e66ebfb" ns2:_="" ns3:_="">
    <xsd:import namespace="1b9e0539-f657-41b6-9626-46799ee8d3d0"/>
    <xsd:import namespace="9e1fff48-df20-4a5c-8923-8cefd4779e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0539-f657-41b6-9626-46799ee8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fdc0a1-02f3-417d-a539-dd02ef54c1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fff48-df20-4a5c-8923-8cefd4779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798A0-679E-4C73-BA92-01D1585EA87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407ad1f4-bd77-4c8e-89f7-9c773cc4784b"/>
    <ds:schemaRef ds:uri="1b9e0539-f657-41b6-9626-46799ee8d3d0"/>
  </ds:schemaRefs>
</ds:datastoreItem>
</file>

<file path=customXml/itemProps2.xml><?xml version="1.0" encoding="utf-8"?>
<ds:datastoreItem xmlns:ds="http://schemas.openxmlformats.org/officeDocument/2006/customXml" ds:itemID="{9C161DE8-FC03-4CC4-8694-EC5D5CA5B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AFB70-C1C6-49AE-AC12-05415B6AF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e0539-f657-41b6-9626-46799ee8d3d0"/>
    <ds:schemaRef ds:uri="9e1fff48-df20-4a5c-8923-8cefd4779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LOAD CALC</vt:lpstr>
    </vt:vector>
  </TitlesOfParts>
  <Manager/>
  <Company>City of Reno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Electrical Load Calculator</dc:title>
  <dc:subject/>
  <dc:creator>Mark Kaminsky</dc:creator>
  <cp:keywords/>
  <dc:description/>
  <cp:lastModifiedBy>Chelsea Elsberry</cp:lastModifiedBy>
  <cp:revision/>
  <dcterms:created xsi:type="dcterms:W3CDTF">2024-01-05T20:56:57Z</dcterms:created>
  <dcterms:modified xsi:type="dcterms:W3CDTF">2026-07-08T18:52:02Z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0x0101007658DAD663E5C041B7633389E44ED7B4</vt:lpwstr>
  </property>
  <property fmtid="{D5CDD505-2E9C-101B-9397-08002B2CF9AE}" pid="3" name="MediaServiceImageTags">
    <vt:lpwstr/>
  </property>
</Properties>
</file>